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7375" windowHeight="10845"/>
  </bookViews>
  <sheets>
    <sheet name="Cuadro 16" sheetId="2" r:id="rId1"/>
  </sheets>
  <externalReferences>
    <externalReference r:id="rId2"/>
    <externalReference r:id="rId3"/>
  </externalReferences>
  <definedNames>
    <definedName name="_xlnm.Print_Area" localSheetId="0">'Cuadro 16'!$A$1:$H$40</definedName>
    <definedName name="_xlnm.Database" localSheetId="0">#REF!</definedName>
    <definedName name="_xlnm.Database">#REF!</definedName>
    <definedName name="cuadro07" localSheetId="0">#REF!</definedName>
    <definedName name="cuadro07">#REF!</definedName>
    <definedName name="GRAF1">'[1]PC221-01'!$A$1</definedName>
    <definedName name="Gráfica">#REF!</definedName>
    <definedName name="GRAFICO">[1]estimacion!$C$33</definedName>
    <definedName name="new" localSheetId="0">#REF!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  <definedName name="verificar" localSheetId="0">#REF!</definedName>
    <definedName name="verificar">#REF!</definedName>
  </definedNames>
  <calcPr calcId="152511"/>
</workbook>
</file>

<file path=xl/calcChain.xml><?xml version="1.0" encoding="utf-8"?>
<calcChain xmlns="http://schemas.openxmlformats.org/spreadsheetml/2006/main">
  <c r="H35" i="2" l="1"/>
  <c r="H31" i="2"/>
  <c r="H29" i="2"/>
  <c r="H27" i="2"/>
  <c r="H25" i="2"/>
  <c r="H23" i="2"/>
  <c r="H21" i="2"/>
  <c r="H19" i="2"/>
  <c r="H17" i="2"/>
  <c r="H15" i="2"/>
  <c r="H13" i="2"/>
  <c r="H11" i="2"/>
  <c r="H9" i="2"/>
  <c r="F35" i="2"/>
  <c r="F29" i="2"/>
  <c r="F27" i="2"/>
  <c r="F25" i="2"/>
  <c r="F23" i="2"/>
  <c r="F21" i="2"/>
  <c r="F19" i="2"/>
  <c r="F17" i="2"/>
  <c r="F15" i="2"/>
  <c r="F13" i="2"/>
  <c r="F11" i="2"/>
  <c r="F9" i="2"/>
  <c r="D31" i="2" l="1"/>
  <c r="D33" i="2"/>
  <c r="D13" i="2" l="1"/>
  <c r="D35" i="2"/>
  <c r="D29" i="2"/>
  <c r="D27" i="2"/>
  <c r="D25" i="2"/>
  <c r="D23" i="2"/>
  <c r="D21" i="2"/>
  <c r="D19" i="2"/>
  <c r="D15" i="2"/>
  <c r="D11" i="2"/>
  <c r="D17" i="2"/>
  <c r="C9" i="2"/>
  <c r="B9" i="2"/>
  <c r="D9" i="2" l="1"/>
  <c r="G9" i="2"/>
  <c r="E9" i="2" l="1"/>
</calcChain>
</file>

<file path=xl/sharedStrings.xml><?xml version="1.0" encoding="utf-8"?>
<sst xmlns="http://schemas.openxmlformats.org/spreadsheetml/2006/main" count="34" uniqueCount="28">
  <si>
    <t>Provincia y comarca indígena                      de residencia</t>
  </si>
  <si>
    <t>Hombres</t>
  </si>
  <si>
    <t>Mujeres</t>
  </si>
  <si>
    <t xml:space="preserve">       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</si>
  <si>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</si>
  <si>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</si>
  <si>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</si>
  <si>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</si>
  <si>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</si>
  <si>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</si>
  <si>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</si>
  <si>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</si>
  <si>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</si>
  <si>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</si>
  <si>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</si>
  <si>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</si>
  <si>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Comarca Emberá</t>
  </si>
  <si>
    <t>Defunciones por COVID-19</t>
  </si>
  <si>
    <t>Porcentaje</t>
  </si>
  <si>
    <t>Número</t>
  </si>
  <si>
    <t>-</t>
  </si>
  <si>
    <t xml:space="preserve">  -  Cantidad nula o cero.</t>
  </si>
  <si>
    <t xml:space="preserve"> SEGÚN PROVINCIA Y COMARCA INDÍGENA DE RESIDENCIA: AÑO 2022 EN</t>
  </si>
  <si>
    <t>COMPARACIÓN AL 2020-21</t>
  </si>
  <si>
    <t>Cuadro 16. DEFUNCIONES Y PORCENTAJE POR COVID-19 EN LA REPÚBLICA, POR SEXO,</t>
  </si>
  <si>
    <t xml:space="preserve">             </t>
  </si>
  <si>
    <t xml:space="preserve">               instalaciones de salud pública (Minsa y CSS), clínicas privadas y oficinas del Registro Civil (Tribunal Electoral).</t>
  </si>
  <si>
    <t xml:space="preserve">Fuente:  Los datos  publicados  corresponden a  información  recopilada, con  base  en  los  registros  administrativos  de 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</si>
</sst>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2" fillId="2" borderId="11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/>
    <xf numFmtId="0" fontId="2" fillId="0" borderId="7" xfId="0" applyFont="1" applyFill="1" applyBorder="1" applyAlignment="1">
      <alignment horizontal="left"/>
    </xf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1" fillId="0" borderId="7" xfId="0" applyFont="1" applyFill="1" applyBorder="1" applyAlignment="1"/>
    <xf numFmtId="3" fontId="1" fillId="0" borderId="8" xfId="0" applyNumberFormat="1" applyFont="1" applyFill="1" applyBorder="1" applyAlignment="1"/>
    <xf numFmtId="3" fontId="1" fillId="0" borderId="8" xfId="0" applyNumberFormat="1" applyFont="1" applyFill="1" applyBorder="1"/>
    <xf numFmtId="164" fontId="1" fillId="0" borderId="0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1" fontId="1" fillId="0" borderId="10" xfId="0" applyNumberFormat="1" applyFont="1" applyFill="1" applyBorder="1"/>
    <xf numFmtId="1" fontId="1" fillId="0" borderId="11" xfId="0" applyNumberFormat="1" applyFont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3" fontId="2" fillId="0" borderId="8" xfId="0" applyNumberFormat="1" applyFont="1" applyFill="1" applyBorder="1" applyAlignment="1"/>
    <xf numFmtId="164" fontId="2" fillId="0" borderId="8" xfId="0" applyNumberFormat="1" applyFont="1" applyFill="1" applyBorder="1" applyAlignment="1"/>
    <xf numFmtId="0" fontId="1" fillId="0" borderId="8" xfId="0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1" fillId="0" borderId="0" xfId="0" applyNumberFormat="1" applyFont="1"/>
    <xf numFmtId="0" fontId="1" fillId="0" borderId="0" xfId="2" applyFont="1" applyFill="1" applyBorder="1"/>
    <xf numFmtId="164" fontId="1" fillId="0" borderId="8" xfId="0" applyNumberFormat="1" applyFont="1" applyFill="1" applyBorder="1" applyAlignment="1"/>
    <xf numFmtId="3" fontId="1" fillId="0" borderId="8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164" fontId="1" fillId="0" borderId="0" xfId="0" applyNumberFormat="1" applyFont="1" applyFill="1" applyBorder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df221-01 3" xfId="2"/>
  </cellStyles>
  <dxfs count="0"/>
  <tableStyles count="0" defaultTableStyle="TableStyleMedium2" defaultPivotStyle="PivotStyleMedium9"/>
  <colors>
    <mruColors>
      <color rgb="FFEFF3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2.140625" style="14" customWidth="1"/>
    <col min="2" max="2" width="9.28515625" style="14" customWidth="1"/>
    <col min="3" max="4" width="9.42578125" style="14" customWidth="1"/>
    <col min="5" max="5" width="9.28515625" style="14" customWidth="1"/>
    <col min="6" max="6" width="11.140625" style="14" customWidth="1"/>
    <col min="7" max="7" width="9.28515625" style="14" customWidth="1"/>
    <col min="8" max="8" width="11.140625" style="14" customWidth="1"/>
    <col min="9" max="9" width="11.28515625" style="1" customWidth="1"/>
    <col min="10" max="16384" width="11.42578125" style="14"/>
  </cols>
  <sheetData>
    <row r="1" spans="1:13" s="1" customFormat="1" ht="15.95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</row>
    <row r="2" spans="1:13" s="1" customFormat="1" ht="15.95" customHeight="1" x14ac:dyDescent="0.2">
      <c r="A2" s="46" t="s">
        <v>22</v>
      </c>
      <c r="B2" s="46"/>
      <c r="C2" s="46"/>
      <c r="D2" s="46"/>
      <c r="E2" s="46"/>
      <c r="F2" s="46"/>
      <c r="G2" s="46"/>
      <c r="H2" s="46"/>
    </row>
    <row r="3" spans="1:13" s="1" customFormat="1" ht="15.95" customHeight="1" x14ac:dyDescent="0.2">
      <c r="A3" s="46" t="s">
        <v>23</v>
      </c>
      <c r="B3" s="46"/>
      <c r="C3" s="46"/>
      <c r="D3" s="46"/>
      <c r="E3" s="46"/>
      <c r="F3" s="46"/>
      <c r="G3" s="46"/>
      <c r="H3" s="46"/>
    </row>
    <row r="4" spans="1:13" s="2" customFormat="1" ht="15.95" customHeight="1" x14ac:dyDescent="0.2">
      <c r="B4" s="5"/>
      <c r="C4" s="5"/>
      <c r="D4" s="5"/>
      <c r="E4" s="5"/>
      <c r="F4" s="5"/>
      <c r="G4" s="5"/>
      <c r="H4" s="5"/>
    </row>
    <row r="5" spans="1:13" s="1" customFormat="1" ht="21.75" customHeight="1" x14ac:dyDescent="0.2">
      <c r="A5" s="47" t="s">
        <v>0</v>
      </c>
      <c r="B5" s="55" t="s">
        <v>17</v>
      </c>
      <c r="C5" s="56"/>
      <c r="D5" s="56"/>
      <c r="E5" s="56"/>
      <c r="F5" s="56"/>
      <c r="G5" s="56"/>
      <c r="H5" s="56"/>
      <c r="I5" s="6"/>
    </row>
    <row r="6" spans="1:13" s="1" customFormat="1" ht="27.75" customHeight="1" x14ac:dyDescent="0.2">
      <c r="A6" s="47"/>
      <c r="B6" s="53">
        <v>2020</v>
      </c>
      <c r="C6" s="48">
        <v>2021</v>
      </c>
      <c r="D6" s="57">
        <v>2022</v>
      </c>
      <c r="E6" s="50" t="s">
        <v>1</v>
      </c>
      <c r="F6" s="50"/>
      <c r="G6" s="51" t="s">
        <v>2</v>
      </c>
      <c r="H6" s="52"/>
      <c r="I6" s="7"/>
    </row>
    <row r="7" spans="1:13" s="1" customFormat="1" ht="29.25" customHeight="1" x14ac:dyDescent="0.2">
      <c r="A7" s="47"/>
      <c r="B7" s="54"/>
      <c r="C7" s="49"/>
      <c r="D7" s="49"/>
      <c r="E7" s="10" t="s">
        <v>19</v>
      </c>
      <c r="F7" s="10" t="s">
        <v>18</v>
      </c>
      <c r="G7" s="10" t="s">
        <v>19</v>
      </c>
      <c r="H7" s="4" t="s">
        <v>18</v>
      </c>
      <c r="I7" s="8"/>
    </row>
    <row r="8" spans="1:13" ht="12.95" customHeight="1" x14ac:dyDescent="0.2">
      <c r="A8" s="11"/>
      <c r="B8" s="12"/>
      <c r="C8" s="12"/>
      <c r="D8" s="12"/>
      <c r="E8" s="12"/>
      <c r="F8" s="13"/>
      <c r="G8" s="12"/>
    </row>
    <row r="9" spans="1:13" ht="15.75" customHeight="1" x14ac:dyDescent="0.2">
      <c r="A9" s="15" t="s">
        <v>3</v>
      </c>
      <c r="B9" s="16">
        <f>SUM(B11:B35)</f>
        <v>4835</v>
      </c>
      <c r="C9" s="16">
        <f>SUM(C11:C35)</f>
        <v>3510</v>
      </c>
      <c r="D9" s="16">
        <f>SUM(D11:D35)</f>
        <v>1125</v>
      </c>
      <c r="E9" s="16">
        <f>SUM(E11:E35)</f>
        <v>599</v>
      </c>
      <c r="F9" s="18">
        <f>E9/D9*100</f>
        <v>53.244444444444447</v>
      </c>
      <c r="G9" s="16">
        <f>SUM(G11:G35)</f>
        <v>526</v>
      </c>
      <c r="H9" s="18">
        <f>G9/D9*100</f>
        <v>46.755555555555553</v>
      </c>
    </row>
    <row r="10" spans="1:13" ht="15.75" customHeight="1" x14ac:dyDescent="0.2">
      <c r="A10" s="15"/>
      <c r="B10" s="16"/>
      <c r="C10" s="17"/>
      <c r="D10" s="17"/>
      <c r="E10" s="16"/>
      <c r="F10" s="18"/>
      <c r="G10" s="16"/>
      <c r="H10" s="18"/>
    </row>
    <row r="11" spans="1:13" ht="15.75" customHeight="1" x14ac:dyDescent="0.25">
      <c r="A11" s="19" t="s">
        <v>4</v>
      </c>
      <c r="B11" s="20">
        <v>133</v>
      </c>
      <c r="C11" s="20">
        <v>110</v>
      </c>
      <c r="D11" s="33">
        <f>E11+G11</f>
        <v>20</v>
      </c>
      <c r="E11" s="21">
        <v>11</v>
      </c>
      <c r="F11" s="44">
        <f>E11/D9*100</f>
        <v>0.97777777777777775</v>
      </c>
      <c r="G11" s="23">
        <v>9</v>
      </c>
      <c r="H11" s="22">
        <f>G11/$D$9*100</f>
        <v>0.8</v>
      </c>
      <c r="J11" s="38"/>
      <c r="K11" s="42"/>
      <c r="L11" s="43"/>
      <c r="M11" s="43"/>
    </row>
    <row r="12" spans="1:13" ht="15.75" customHeight="1" x14ac:dyDescent="0.25">
      <c r="A12" s="19"/>
      <c r="B12" s="20"/>
      <c r="C12" s="40"/>
      <c r="D12" s="34"/>
      <c r="E12" s="21"/>
      <c r="F12" s="22"/>
      <c r="G12" s="23"/>
      <c r="H12" s="24"/>
      <c r="J12" s="38"/>
      <c r="K12" s="42"/>
      <c r="L12" s="43"/>
      <c r="M12" s="43"/>
    </row>
    <row r="13" spans="1:13" ht="15.75" customHeight="1" x14ac:dyDescent="0.25">
      <c r="A13" s="19" t="s">
        <v>5</v>
      </c>
      <c r="B13" s="20">
        <v>109</v>
      </c>
      <c r="C13" s="20">
        <v>186</v>
      </c>
      <c r="D13" s="33">
        <f>E13+G13</f>
        <v>58</v>
      </c>
      <c r="E13" s="21">
        <v>28</v>
      </c>
      <c r="F13" s="44">
        <f>E13/D9*100</f>
        <v>2.4888888888888889</v>
      </c>
      <c r="G13" s="23">
        <v>30</v>
      </c>
      <c r="H13" s="22">
        <f>G13/$D$9*100</f>
        <v>2.666666666666667</v>
      </c>
      <c r="J13" s="38"/>
      <c r="K13" s="42"/>
      <c r="L13" s="43"/>
      <c r="M13" s="43"/>
    </row>
    <row r="14" spans="1:13" ht="15.75" customHeight="1" x14ac:dyDescent="0.25">
      <c r="A14" s="19"/>
      <c r="B14" s="20"/>
      <c r="C14" s="40"/>
      <c r="D14" s="34"/>
      <c r="E14" s="21"/>
      <c r="F14" s="22"/>
      <c r="G14" s="23"/>
      <c r="H14" s="24"/>
      <c r="J14" s="38"/>
      <c r="K14" s="42"/>
      <c r="L14" s="43"/>
      <c r="M14" s="43"/>
    </row>
    <row r="15" spans="1:13" ht="15.75" customHeight="1" x14ac:dyDescent="0.25">
      <c r="A15" s="19" t="s">
        <v>6</v>
      </c>
      <c r="B15" s="20">
        <v>319</v>
      </c>
      <c r="C15" s="20">
        <v>237</v>
      </c>
      <c r="D15" s="33">
        <f>E15+G15</f>
        <v>72</v>
      </c>
      <c r="E15" s="21">
        <v>40</v>
      </c>
      <c r="F15" s="44">
        <f>E15/D9*100</f>
        <v>3.5555555555555554</v>
      </c>
      <c r="G15" s="23">
        <v>32</v>
      </c>
      <c r="H15" s="22">
        <f>G15/$D$9*100</f>
        <v>2.8444444444444446</v>
      </c>
      <c r="J15" s="38"/>
      <c r="K15" s="42"/>
      <c r="L15" s="43"/>
      <c r="M15" s="43"/>
    </row>
    <row r="16" spans="1:13" ht="15.75" customHeight="1" x14ac:dyDescent="0.25">
      <c r="A16" s="19"/>
      <c r="B16" s="20"/>
      <c r="C16" s="40"/>
      <c r="D16" s="34"/>
      <c r="E16" s="21"/>
      <c r="F16" s="22"/>
      <c r="G16" s="23"/>
      <c r="H16" s="24"/>
      <c r="J16" s="38"/>
      <c r="K16" s="42"/>
      <c r="L16" s="43"/>
      <c r="M16" s="43"/>
    </row>
    <row r="17" spans="1:13" ht="15.75" customHeight="1" x14ac:dyDescent="0.25">
      <c r="A17" s="19" t="s">
        <v>7</v>
      </c>
      <c r="B17" s="20">
        <v>510</v>
      </c>
      <c r="C17" s="20">
        <v>533</v>
      </c>
      <c r="D17" s="33">
        <f>E17+G17</f>
        <v>179</v>
      </c>
      <c r="E17" s="21">
        <v>92</v>
      </c>
      <c r="F17" s="44">
        <f>E17/D9*100</f>
        <v>8.1777777777777789</v>
      </c>
      <c r="G17" s="23">
        <v>87</v>
      </c>
      <c r="H17" s="22">
        <f>G17/$D$9*100</f>
        <v>7.7333333333333334</v>
      </c>
      <c r="J17" s="38"/>
      <c r="K17" s="42"/>
      <c r="L17" s="43"/>
      <c r="M17" s="43"/>
    </row>
    <row r="18" spans="1:13" ht="15.75" customHeight="1" x14ac:dyDescent="0.25">
      <c r="A18" s="19"/>
      <c r="B18" s="20"/>
      <c r="C18" s="40"/>
      <c r="D18" s="34"/>
      <c r="E18" s="21"/>
      <c r="F18" s="22"/>
      <c r="G18" s="23"/>
      <c r="H18" s="24"/>
      <c r="J18" s="38"/>
      <c r="K18" s="42"/>
      <c r="L18" s="43"/>
      <c r="M18" s="43"/>
    </row>
    <row r="19" spans="1:13" ht="15.75" customHeight="1" x14ac:dyDescent="0.25">
      <c r="A19" s="19" t="s">
        <v>8</v>
      </c>
      <c r="B19" s="20">
        <v>66</v>
      </c>
      <c r="C19" s="20">
        <v>30</v>
      </c>
      <c r="D19" s="33">
        <f>E19+G19</f>
        <v>3</v>
      </c>
      <c r="E19" s="21">
        <v>2</v>
      </c>
      <c r="F19" s="44">
        <f>E19/D9*100</f>
        <v>0.17777777777777778</v>
      </c>
      <c r="G19" s="23">
        <v>1</v>
      </c>
      <c r="H19" s="22">
        <f>G19/$D$9*100</f>
        <v>8.8888888888888892E-2</v>
      </c>
      <c r="J19" s="38"/>
      <c r="K19" s="42"/>
      <c r="L19" s="43"/>
      <c r="M19" s="43"/>
    </row>
    <row r="20" spans="1:13" ht="15.75" customHeight="1" x14ac:dyDescent="0.25">
      <c r="A20" s="19"/>
      <c r="B20" s="20"/>
      <c r="C20" s="40"/>
      <c r="D20" s="34"/>
      <c r="E20" s="21"/>
      <c r="F20" s="22"/>
      <c r="G20" s="23"/>
      <c r="H20" s="24"/>
      <c r="J20" s="38"/>
      <c r="K20" s="42"/>
      <c r="L20" s="43"/>
      <c r="M20" s="43"/>
    </row>
    <row r="21" spans="1:13" ht="15.75" customHeight="1" x14ac:dyDescent="0.25">
      <c r="A21" s="19" t="s">
        <v>9</v>
      </c>
      <c r="B21" s="20">
        <v>51</v>
      </c>
      <c r="C21" s="20">
        <v>114</v>
      </c>
      <c r="D21" s="33">
        <f>E21+G21</f>
        <v>65</v>
      </c>
      <c r="E21" s="21">
        <v>42</v>
      </c>
      <c r="F21" s="44">
        <f>E21/D9*100</f>
        <v>3.7333333333333338</v>
      </c>
      <c r="G21" s="23">
        <v>23</v>
      </c>
      <c r="H21" s="22">
        <f>G21/$D$9*100</f>
        <v>2.0444444444444447</v>
      </c>
      <c r="J21" s="38"/>
      <c r="K21" s="42"/>
      <c r="L21" s="43"/>
      <c r="M21" s="43"/>
    </row>
    <row r="22" spans="1:13" ht="15.75" customHeight="1" x14ac:dyDescent="0.25">
      <c r="A22" s="19"/>
      <c r="B22" s="20"/>
      <c r="C22" s="40"/>
      <c r="D22" s="34"/>
      <c r="E22" s="21"/>
      <c r="F22" s="22"/>
      <c r="G22" s="23"/>
      <c r="H22" s="24"/>
      <c r="J22" s="38"/>
      <c r="K22" s="42"/>
      <c r="L22" s="43"/>
      <c r="M22" s="43"/>
    </row>
    <row r="23" spans="1:13" ht="15.75" customHeight="1" x14ac:dyDescent="0.25">
      <c r="A23" s="19" t="s">
        <v>10</v>
      </c>
      <c r="B23" s="20">
        <v>15</v>
      </c>
      <c r="C23" s="20">
        <v>78</v>
      </c>
      <c r="D23" s="33">
        <f>E23+G23</f>
        <v>63</v>
      </c>
      <c r="E23" s="21">
        <v>38</v>
      </c>
      <c r="F23" s="44">
        <f>E23/D9*100</f>
        <v>3.3777777777777773</v>
      </c>
      <c r="G23" s="23">
        <v>25</v>
      </c>
      <c r="H23" s="22">
        <f>G23/$D$9*100</f>
        <v>2.2222222222222223</v>
      </c>
      <c r="J23" s="38"/>
      <c r="K23" s="42"/>
      <c r="L23" s="43"/>
      <c r="M23" s="43"/>
    </row>
    <row r="24" spans="1:13" ht="15.75" customHeight="1" x14ac:dyDescent="0.2">
      <c r="A24" s="19"/>
      <c r="B24" s="20"/>
      <c r="C24" s="40"/>
      <c r="D24" s="34"/>
      <c r="E24" s="21"/>
      <c r="F24" s="22"/>
      <c r="G24" s="23"/>
      <c r="H24" s="24"/>
      <c r="J24" s="38"/>
      <c r="K24" s="38"/>
    </row>
    <row r="25" spans="1:13" ht="15.75" customHeight="1" x14ac:dyDescent="0.2">
      <c r="A25" s="19" t="s">
        <v>11</v>
      </c>
      <c r="B25" s="20">
        <v>2606</v>
      </c>
      <c r="C25" s="20">
        <v>1428</v>
      </c>
      <c r="D25" s="33">
        <f>E25+G25</f>
        <v>431</v>
      </c>
      <c r="E25" s="21">
        <v>224</v>
      </c>
      <c r="F25" s="44">
        <f>E25/D9*100</f>
        <v>19.911111111111111</v>
      </c>
      <c r="G25" s="23">
        <v>207</v>
      </c>
      <c r="H25" s="22">
        <f>G25/$D$9*100</f>
        <v>18.399999999999999</v>
      </c>
      <c r="J25" s="38"/>
      <c r="K25" s="38"/>
    </row>
    <row r="26" spans="1:13" ht="15.75" customHeight="1" x14ac:dyDescent="0.2">
      <c r="A26" s="19"/>
      <c r="B26" s="20"/>
      <c r="C26" s="40"/>
      <c r="D26" s="34"/>
      <c r="E26" s="21"/>
      <c r="F26" s="22"/>
      <c r="G26" s="23"/>
      <c r="H26" s="24"/>
      <c r="J26" s="38"/>
      <c r="K26" s="38"/>
    </row>
    <row r="27" spans="1:13" ht="15.75" customHeight="1" x14ac:dyDescent="0.2">
      <c r="A27" s="19" t="s">
        <v>12</v>
      </c>
      <c r="B27" s="20">
        <v>779</v>
      </c>
      <c r="C27" s="20">
        <v>580</v>
      </c>
      <c r="D27" s="33">
        <f>E27+G27</f>
        <v>151</v>
      </c>
      <c r="E27" s="21">
        <v>75</v>
      </c>
      <c r="F27" s="44">
        <f>E27/D9*100</f>
        <v>6.666666666666667</v>
      </c>
      <c r="G27" s="23">
        <v>76</v>
      </c>
      <c r="H27" s="22">
        <f>G27/$D$9*100</f>
        <v>6.7555555555555546</v>
      </c>
      <c r="J27" s="38"/>
      <c r="K27" s="38"/>
    </row>
    <row r="28" spans="1:13" ht="15.75" customHeight="1" x14ac:dyDescent="0.2">
      <c r="A28" s="19"/>
      <c r="B28" s="20"/>
      <c r="C28" s="40"/>
      <c r="D28" s="34"/>
      <c r="E28" s="21"/>
      <c r="F28" s="22"/>
      <c r="G28" s="23"/>
      <c r="H28" s="24"/>
      <c r="J28" s="38"/>
      <c r="K28" s="38"/>
    </row>
    <row r="29" spans="1:13" ht="15.75" customHeight="1" x14ac:dyDescent="0.2">
      <c r="A29" s="19" t="s">
        <v>13</v>
      </c>
      <c r="B29" s="20">
        <v>143</v>
      </c>
      <c r="C29" s="20">
        <v>171</v>
      </c>
      <c r="D29" s="33">
        <f>E29+G29</f>
        <v>61</v>
      </c>
      <c r="E29" s="21">
        <v>32</v>
      </c>
      <c r="F29" s="44">
        <f>E29/D9*100</f>
        <v>2.8444444444444446</v>
      </c>
      <c r="G29" s="23">
        <v>29</v>
      </c>
      <c r="H29" s="22">
        <f>G29/$D$9*100</f>
        <v>2.5777777777777779</v>
      </c>
      <c r="J29" s="38"/>
      <c r="K29" s="38"/>
    </row>
    <row r="30" spans="1:13" ht="15.75" customHeight="1" x14ac:dyDescent="0.2">
      <c r="A30" s="19"/>
      <c r="B30" s="20"/>
      <c r="C30" s="40"/>
      <c r="D30" s="34"/>
      <c r="E30" s="21"/>
      <c r="F30" s="22"/>
      <c r="G30" s="23"/>
      <c r="H30" s="24"/>
      <c r="J30" s="38"/>
      <c r="K30" s="38"/>
    </row>
    <row r="31" spans="1:13" ht="15.75" customHeight="1" x14ac:dyDescent="0.2">
      <c r="A31" s="19" t="s">
        <v>14</v>
      </c>
      <c r="B31" s="20">
        <v>50</v>
      </c>
      <c r="C31" s="20">
        <v>20</v>
      </c>
      <c r="D31" s="33">
        <f>G31</f>
        <v>1</v>
      </c>
      <c r="E31" s="41" t="s">
        <v>20</v>
      </c>
      <c r="F31" s="36" t="s">
        <v>20</v>
      </c>
      <c r="G31" s="23">
        <v>1</v>
      </c>
      <c r="H31" s="22">
        <f>G31/$D$9*100</f>
        <v>8.8888888888888892E-2</v>
      </c>
      <c r="J31" s="38"/>
      <c r="K31" s="38"/>
    </row>
    <row r="32" spans="1:13" ht="15.75" customHeight="1" x14ac:dyDescent="0.2">
      <c r="A32" s="9"/>
      <c r="B32" s="20"/>
      <c r="C32" s="40"/>
      <c r="D32" s="34"/>
      <c r="E32" s="21"/>
      <c r="F32" s="22"/>
      <c r="G32" s="23"/>
      <c r="H32" s="24"/>
      <c r="J32" s="38"/>
      <c r="K32" s="38"/>
    </row>
    <row r="33" spans="1:11" ht="15.75" customHeight="1" x14ac:dyDescent="0.2">
      <c r="A33" s="14" t="s">
        <v>16</v>
      </c>
      <c r="B33" s="20">
        <v>13</v>
      </c>
      <c r="C33" s="41" t="s">
        <v>20</v>
      </c>
      <c r="D33" s="33">
        <f>E33+G33</f>
        <v>2</v>
      </c>
      <c r="E33" s="35">
        <v>1</v>
      </c>
      <c r="F33" s="36" t="s">
        <v>20</v>
      </c>
      <c r="G33" s="37">
        <v>1</v>
      </c>
      <c r="H33" s="36" t="s">
        <v>20</v>
      </c>
      <c r="J33" s="38"/>
      <c r="K33" s="38"/>
    </row>
    <row r="34" spans="1:11" ht="15.75" customHeight="1" x14ac:dyDescent="0.2">
      <c r="B34" s="20"/>
      <c r="C34" s="34"/>
      <c r="D34" s="34"/>
      <c r="E34" s="25"/>
      <c r="F34" s="22"/>
      <c r="G34" s="26"/>
      <c r="H34" s="24"/>
      <c r="J34" s="38"/>
      <c r="K34" s="38"/>
    </row>
    <row r="35" spans="1:11" ht="15.75" customHeight="1" x14ac:dyDescent="0.2">
      <c r="A35" s="19" t="s">
        <v>15</v>
      </c>
      <c r="B35" s="20">
        <v>41</v>
      </c>
      <c r="C35" s="20">
        <v>23</v>
      </c>
      <c r="D35" s="33">
        <f>E35+G35</f>
        <v>19</v>
      </c>
      <c r="E35" s="21">
        <v>14</v>
      </c>
      <c r="F35" s="44">
        <f>E35/D9*100</f>
        <v>1.2444444444444445</v>
      </c>
      <c r="G35" s="23">
        <v>5</v>
      </c>
      <c r="H35" s="22">
        <f>G35/$D$9*100</f>
        <v>0.44444444444444442</v>
      </c>
      <c r="J35" s="38"/>
      <c r="K35" s="38"/>
    </row>
    <row r="36" spans="1:11" ht="12.95" customHeight="1" x14ac:dyDescent="0.2">
      <c r="A36" s="27"/>
      <c r="B36" s="28"/>
      <c r="C36" s="28"/>
      <c r="D36" s="28"/>
      <c r="E36" s="29"/>
      <c r="F36" s="30"/>
      <c r="G36" s="30"/>
      <c r="H36" s="30"/>
    </row>
    <row r="37" spans="1:11" ht="12.95" customHeight="1" x14ac:dyDescent="0.2">
      <c r="A37" s="1"/>
      <c r="B37" s="1"/>
      <c r="C37" s="1"/>
      <c r="D37" s="1"/>
      <c r="E37" s="31"/>
      <c r="F37" s="31"/>
      <c r="G37" s="31"/>
      <c r="H37" s="31"/>
    </row>
    <row r="38" spans="1:11" ht="15.95" customHeight="1" x14ac:dyDescent="0.2">
      <c r="A38" s="39" t="s">
        <v>21</v>
      </c>
    </row>
    <row r="39" spans="1:11" ht="15.95" customHeight="1" x14ac:dyDescent="0.2">
      <c r="A39" s="3" t="s">
        <v>27</v>
      </c>
    </row>
    <row r="40" spans="1:11" ht="15.95" customHeight="1" x14ac:dyDescent="0.2">
      <c r="A40" s="3" t="s">
        <v>26</v>
      </c>
      <c r="B40" s="1"/>
      <c r="C40" s="1"/>
      <c r="D40" s="1"/>
    </row>
    <row r="41" spans="1:11" ht="15.95" customHeight="1" x14ac:dyDescent="0.2">
      <c r="A41" s="32" t="s">
        <v>25</v>
      </c>
    </row>
    <row r="42" spans="1:11" ht="15.95" customHeight="1" x14ac:dyDescent="0.2"/>
    <row r="43" spans="1:11" ht="15.95" customHeight="1" x14ac:dyDescent="0.2"/>
    <row r="44" spans="1:11" ht="15.95" customHeight="1" x14ac:dyDescent="0.2"/>
    <row r="45" spans="1:11" ht="15.95" customHeight="1" x14ac:dyDescent="0.2"/>
    <row r="46" spans="1:11" ht="15.95" customHeight="1" x14ac:dyDescent="0.2"/>
    <row r="47" spans="1:11" ht="15.95" customHeight="1" x14ac:dyDescent="0.2"/>
    <row r="48" spans="1:11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</sheetData>
  <mergeCells count="10">
    <mergeCell ref="A1:H1"/>
    <mergeCell ref="A2:H2"/>
    <mergeCell ref="A5:A7"/>
    <mergeCell ref="C6:C7"/>
    <mergeCell ref="E6:F6"/>
    <mergeCell ref="G6:H6"/>
    <mergeCell ref="B6:B7"/>
    <mergeCell ref="B5:H5"/>
    <mergeCell ref="A3:H3"/>
    <mergeCell ref="D6:D7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ignoredErrors>
    <ignoredError sqref="E10 E36:F36 E9 G10 G9 C36 C10 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2023-12-26T14:22:38Z</dcterms:modified>
</cp:coreProperties>
</file>